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hete\Dropbox\IO MAEG\Teoria dos Jogos\"/>
    </mc:Choice>
  </mc:AlternateContent>
  <bookViews>
    <workbookView xWindow="480" yWindow="150" windowWidth="18195" windowHeight="11070" activeTab="2"/>
  </bookViews>
  <sheets>
    <sheet name="Sensitivity Report 1" sheetId="45" r:id="rId1"/>
    <sheet name="Folha1" sheetId="1" r:id="rId2"/>
    <sheet name="Sensitivity Report 2" sheetId="46" r:id="rId3"/>
    <sheet name="Folha2" sheetId="2" r:id="rId4"/>
  </sheets>
  <definedNames>
    <definedName name="solver_adj" localSheetId="1" hidden="1">Folha1!$C$13:$F$13</definedName>
    <definedName name="solver_adj" localSheetId="3" hidden="1">Folha2!$C$13:$F$13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ng" localSheetId="1" hidden="1">2</definedName>
    <definedName name="solver_eng" localSheetId="3" hidden="1">2</definedName>
    <definedName name="solver_est" localSheetId="1" hidden="1">1</definedName>
    <definedName name="solver_est" localSheetId="3" hidden="1">1</definedName>
    <definedName name="solver_itr" localSheetId="1" hidden="1">2147483647</definedName>
    <definedName name="solver_itr" localSheetId="3" hidden="1">2147483647</definedName>
    <definedName name="solver_lhs1" localSheetId="1" hidden="1">Folha1!$G$10</definedName>
    <definedName name="solver_lhs1" localSheetId="3" hidden="1">Folha2!$G$9:$G$10</definedName>
    <definedName name="solver_lhs2" localSheetId="1" hidden="1">Folha1!$G$4:$G$9</definedName>
    <definedName name="solver_lhs2" localSheetId="3" hidden="1">Folha2!$G$4</definedName>
    <definedName name="solver_lhs3" localSheetId="1" hidden="1">Folha1!$G$4:$G$9</definedName>
    <definedName name="solver_lhs3" localSheetId="3" hidden="1">Folha2!$G$5:$G$8</definedName>
    <definedName name="solver_lhs4" localSheetId="1" hidden="1">Folha2!$G$4:$G$9</definedName>
    <definedName name="solver_lhs4" localSheetId="3" hidden="1">Folha2!$G$5:$G$8</definedName>
    <definedName name="solver_lhs5" localSheetId="1" hidden="1">Folha2!$G$4:$G$9</definedName>
    <definedName name="solver_lhs5" localSheetId="3" hidden="1">Folha2!$G$5:$G$8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1</definedName>
    <definedName name="solver_neg" localSheetId="3" hidden="1">1</definedName>
    <definedName name="solver_nod" localSheetId="1" hidden="1">2147483647</definedName>
    <definedName name="solver_nod" localSheetId="3" hidden="1">2147483647</definedName>
    <definedName name="solver_num" localSheetId="1" hidden="1">2</definedName>
    <definedName name="solver_num" localSheetId="3" hidden="1">3</definedName>
    <definedName name="solver_nwt" localSheetId="1" hidden="1">1</definedName>
    <definedName name="solver_nwt" localSheetId="3" hidden="1">1</definedName>
    <definedName name="solver_opt" localSheetId="1" hidden="1">Folha1!$G$12</definedName>
    <definedName name="solver_opt" localSheetId="3" hidden="1">Folha2!$G$12</definedName>
    <definedName name="solver_pre" localSheetId="1" hidden="1">0.000001</definedName>
    <definedName name="solver_pre" localSheetId="3" hidden="1">0.000001</definedName>
    <definedName name="solver_rbv" localSheetId="1" hidden="1">1</definedName>
    <definedName name="solver_rbv" localSheetId="3" hidden="1">1</definedName>
    <definedName name="solver_rel1" localSheetId="1" hidden="1">2</definedName>
    <definedName name="solver_rel1" localSheetId="3" hidden="1">2</definedName>
    <definedName name="solver_rel2" localSheetId="1" hidden="1">3</definedName>
    <definedName name="solver_rel2" localSheetId="3" hidden="1">2</definedName>
    <definedName name="solver_rel3" localSheetId="1" hidden="1">3</definedName>
    <definedName name="solver_rel3" localSheetId="3" hidden="1">3</definedName>
    <definedName name="solver_rel4" localSheetId="1" hidden="1">3</definedName>
    <definedName name="solver_rel4" localSheetId="3" hidden="1">3</definedName>
    <definedName name="solver_rel5" localSheetId="1" hidden="1">3</definedName>
    <definedName name="solver_rel5" localSheetId="3" hidden="1">3</definedName>
    <definedName name="solver_rhs1" localSheetId="1" hidden="1">Folha1!$I$10</definedName>
    <definedName name="solver_rhs1" localSheetId="3" hidden="1">Folha2!$I$9:$I$10</definedName>
    <definedName name="solver_rhs2" localSheetId="1" hidden="1">Folha1!$I$4:$I$9</definedName>
    <definedName name="solver_rhs2" localSheetId="3" hidden="1">Folha2!$I$4</definedName>
    <definedName name="solver_rhs3" localSheetId="1" hidden="1">Folha1!$I$4:$I$9</definedName>
    <definedName name="solver_rhs3" localSheetId="3" hidden="1">Folha2!$I$5:$I$8</definedName>
    <definedName name="solver_rhs4" localSheetId="1" hidden="1">Folha2!$I$4:$I$9</definedName>
    <definedName name="solver_rhs4" localSheetId="3" hidden="1">Folha2!$I$5:$I$8</definedName>
    <definedName name="solver_rhs5" localSheetId="1" hidden="1">Folha2!$I$4:$I$9</definedName>
    <definedName name="solver_rhs5" localSheetId="3" hidden="1">Folha2!$I$5:$I$8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1</definedName>
    <definedName name="solver_scl" localSheetId="3" hidden="1">1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1</definedName>
    <definedName name="solver_typ" localSheetId="3" hidden="1">1</definedName>
    <definedName name="solver_val" localSheetId="1" hidden="1">0</definedName>
    <definedName name="solver_val" localSheetId="3" hidden="1">0</definedName>
    <definedName name="solver_ver" localSheetId="1" hidden="1">3</definedName>
    <definedName name="solver_ver" localSheetId="3" hidden="1">3</definedName>
  </definedNames>
  <calcPr calcId="152511"/>
</workbook>
</file>

<file path=xl/calcChain.xml><?xml version="1.0" encoding="utf-8"?>
<calcChain xmlns="http://schemas.openxmlformats.org/spreadsheetml/2006/main">
  <c r="F20" i="1" l="1"/>
  <c r="G20" i="1" s="1"/>
  <c r="C20" i="1"/>
  <c r="F19" i="1"/>
  <c r="C19" i="1"/>
  <c r="F18" i="1"/>
  <c r="G18" i="1" s="1"/>
  <c r="C18" i="1"/>
  <c r="F17" i="1"/>
  <c r="C17" i="1"/>
  <c r="C21" i="1" s="1"/>
  <c r="O17" i="1"/>
  <c r="L17" i="1"/>
  <c r="O16" i="1"/>
  <c r="L16" i="1"/>
  <c r="O15" i="1"/>
  <c r="P15" i="1" s="1"/>
  <c r="L15" i="1"/>
  <c r="O14" i="1"/>
  <c r="P14" i="1" s="1"/>
  <c r="L14" i="1"/>
  <c r="O8" i="1"/>
  <c r="L8" i="1"/>
  <c r="O7" i="1"/>
  <c r="P7" i="1" s="1"/>
  <c r="L7" i="1"/>
  <c r="O6" i="1"/>
  <c r="L6" i="1"/>
  <c r="O5" i="1"/>
  <c r="P5" i="1" s="1"/>
  <c r="L5" i="1"/>
  <c r="G17" i="1" l="1"/>
  <c r="G22" i="1" s="1"/>
  <c r="G19" i="1"/>
  <c r="P6" i="1"/>
  <c r="P8" i="1"/>
  <c r="L9" i="1"/>
  <c r="P16" i="1"/>
  <c r="L18" i="1"/>
  <c r="P17" i="1"/>
  <c r="G4" i="1"/>
  <c r="G5" i="1"/>
  <c r="G6" i="1"/>
  <c r="G7" i="1"/>
  <c r="G8" i="1"/>
  <c r="G9" i="1"/>
  <c r="G10" i="1"/>
  <c r="G12" i="1"/>
  <c r="G4" i="2"/>
  <c r="G5" i="2"/>
  <c r="G6" i="2"/>
  <c r="G7" i="2"/>
  <c r="G8" i="2"/>
  <c r="G9" i="2"/>
  <c r="G10" i="2"/>
  <c r="G12" i="2"/>
  <c r="P19" i="1" l="1"/>
  <c r="P10" i="1"/>
</calcChain>
</file>

<file path=xl/sharedStrings.xml><?xml version="1.0" encoding="utf-8"?>
<sst xmlns="http://schemas.openxmlformats.org/spreadsheetml/2006/main" count="166" uniqueCount="60">
  <si>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</si>
  <si>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</si>
  <si>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</si>
  <si>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</si>
  <si>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</si>
  <si>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</si>
  <si>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</si>
  <si>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</si>
  <si>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</si>
  <si>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</si>
  <si>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</si>
  <si>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=</t>
  </si>
  <si>
    <t>FO</t>
  </si>
  <si>
    <t>Prob. 1 - Max</t>
  </si>
  <si>
    <t>≥</t>
  </si>
  <si>
    <t>E2</t>
  </si>
  <si>
    <t>$G$10</t>
  </si>
  <si>
    <t>$G$7</t>
  </si>
  <si>
    <t>$G$8</t>
  </si>
  <si>
    <t>$G$9</t>
  </si>
  <si>
    <t>Final</t>
  </si>
  <si>
    <t>Valor de Shapley - jogador 1</t>
  </si>
  <si>
    <t>S</t>
  </si>
  <si>
    <t>Pn</t>
  </si>
  <si>
    <t>V(SU1)</t>
  </si>
  <si>
    <t>V(S)</t>
  </si>
  <si>
    <t>Custo Mar</t>
  </si>
  <si>
    <t>V. SH</t>
  </si>
  <si>
    <t>Valor de Shapley - jogador 2</t>
  </si>
  <si>
    <t>V(SU2)</t>
  </si>
  <si>
    <t>Valor de Shapley - jogador 3</t>
  </si>
  <si>
    <t>V(SU3)</t>
  </si>
  <si>
    <t>Microsoft Excel 15.0 Sensitivity Report</t>
  </si>
  <si>
    <t>Worksheet: [Exemplo Nucléolo Talmud 300.xlsx]Folha1</t>
  </si>
  <si>
    <t>Report Created: 27-03-2019 11:50:12</t>
  </si>
  <si>
    <t>Variable Cells</t>
  </si>
  <si>
    <t>Cell</t>
  </si>
  <si>
    <t>Name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</si>
  <si>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</si>
  <si>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</si>
  <si>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</si>
  <si>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</si>
  <si>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</si>
  <si>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</si>
  <si>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</si>
  <si>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</si>
  <si>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</si>
  <si>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</si>
  <si>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</si>
  <si>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</si>
  <si>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</si>
  <si>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$C$13</t>
  </si>
  <si>
    <t>$D$13</t>
  </si>
  <si>
    <t>$E$13</t>
  </si>
  <si>
    <t>$F$13</t>
  </si>
  <si>
    <t>$G$4</t>
  </si>
  <si>
    <t>$G$5</t>
  </si>
  <si>
    <t>$G$6</t>
  </si>
  <si>
    <t>Worksheet: [Exemplo Nucléolo Talmud 300.xlsx]Folha2</t>
  </si>
  <si>
    <t>Report Created: 27-03-2019 11:51:00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</si>
</sst>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7.425781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5" t="s">
        <v>32</v>
      </c>
    </row>
    <row r="2" spans="1:8" x14ac:dyDescent="0.25">
      <c r="A2" s="5" t="s">
        <v>33</v>
      </c>
    </row>
    <row r="3" spans="1:8" x14ac:dyDescent="0.25">
      <c r="A3" s="5" t="s">
        <v>34</v>
      </c>
    </row>
    <row r="6" spans="1:8" ht="15.75" thickBot="1" x14ac:dyDescent="0.3">
      <c r="A6" t="s">
        <v>35</v>
      </c>
    </row>
    <row r="7" spans="1:8" x14ac:dyDescent="0.25">
      <c r="B7" s="8"/>
      <c r="C7" s="8"/>
      <c r="D7" s="8" t="s">
        <v>20</v>
      </c>
      <c r="E7" s="8" t="s">
        <v>39</v>
      </c>
      <c r="F7" s="8" t="s">
        <v>41</v>
      </c>
      <c r="G7" s="8" t="s">
        <v>43</v>
      </c>
      <c r="H7" s="8" t="s">
        <v>43</v>
      </c>
    </row>
    <row r="8" spans="1:8" ht="15.75" thickBot="1" x14ac:dyDescent="0.3">
      <c r="B8" s="9" t="s">
        <v>36</v>
      </c>
      <c r="C8" s="9" t="s">
        <v>37</v>
      </c>
      <c r="D8" s="9" t="s">
        <v>38</v>
      </c>
      <c r="E8" s="9" t="s">
        <v>40</v>
      </c>
      <c r="F8" s="9" t="s">
        <v>42</v>
      </c>
      <c r="G8" s="9" t="s">
        <v>44</v>
      </c>
      <c r="H8" s="9" t="s">
        <v>45</v>
      </c>
    </row>
    <row r="9" spans="1:8" x14ac:dyDescent="0.25">
      <c r="B9" s="7" t="s">
        <v>51</v>
      </c>
      <c r="C9" s="7" t="s">
        <v>0</v>
      </c>
      <c r="D9" s="7">
        <v>50</v>
      </c>
      <c r="E9" s="7">
        <v>0</v>
      </c>
      <c r="F9" s="7">
        <v>0</v>
      </c>
      <c r="G9" s="7">
        <v>1</v>
      </c>
      <c r="H9" s="7">
        <v>1</v>
      </c>
    </row>
    <row r="10" spans="1:8" x14ac:dyDescent="0.25">
      <c r="B10" s="7" t="s">
        <v>52</v>
      </c>
      <c r="C10" s="7" t="s">
        <v>1</v>
      </c>
      <c r="D10" s="7">
        <v>150</v>
      </c>
      <c r="E10" s="7">
        <v>0</v>
      </c>
      <c r="F10" s="7">
        <v>0</v>
      </c>
      <c r="G10" s="7">
        <v>1</v>
      </c>
      <c r="H10" s="7">
        <v>0</v>
      </c>
    </row>
    <row r="11" spans="1:8" x14ac:dyDescent="0.25">
      <c r="B11" s="7" t="s">
        <v>53</v>
      </c>
      <c r="C11" s="7" t="s">
        <v>2</v>
      </c>
      <c r="D11" s="7">
        <v>100</v>
      </c>
      <c r="E11" s="7">
        <v>0</v>
      </c>
      <c r="F11" s="7">
        <v>0</v>
      </c>
      <c r="G11" s="7">
        <v>0</v>
      </c>
      <c r="H11" s="7">
        <v>0.5</v>
      </c>
    </row>
    <row r="12" spans="1:8" ht="15.75" thickBot="1" x14ac:dyDescent="0.3">
      <c r="B12" s="6" t="s">
        <v>54</v>
      </c>
      <c r="C12" s="6" t="s">
        <v>3</v>
      </c>
      <c r="D12" s="6">
        <v>50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46</v>
      </c>
    </row>
    <row r="15" spans="1:8" x14ac:dyDescent="0.25">
      <c r="B15" s="8"/>
      <c r="C15" s="8"/>
      <c r="D15" s="8" t="s">
        <v>20</v>
      </c>
      <c r="E15" s="8" t="s">
        <v>47</v>
      </c>
      <c r="F15" s="8" t="s">
        <v>49</v>
      </c>
      <c r="G15" s="8" t="s">
        <v>43</v>
      </c>
      <c r="H15" s="8" t="s">
        <v>43</v>
      </c>
    </row>
    <row r="16" spans="1:8" ht="15.75" thickBot="1" x14ac:dyDescent="0.3">
      <c r="B16" s="9" t="s">
        <v>36</v>
      </c>
      <c r="C16" s="9" t="s">
        <v>37</v>
      </c>
      <c r="D16" s="9" t="s">
        <v>38</v>
      </c>
      <c r="E16" s="9" t="s">
        <v>48</v>
      </c>
      <c r="F16" s="9" t="s">
        <v>50</v>
      </c>
      <c r="G16" s="9" t="s">
        <v>44</v>
      </c>
      <c r="H16" s="9" t="s">
        <v>45</v>
      </c>
    </row>
    <row r="17" spans="2:8" x14ac:dyDescent="0.25">
      <c r="B17" s="7" t="s">
        <v>16</v>
      </c>
      <c r="C17" s="7" t="s">
        <v>10</v>
      </c>
      <c r="D17" s="7">
        <v>300</v>
      </c>
      <c r="E17" s="7">
        <v>0.5</v>
      </c>
      <c r="F17" s="7">
        <v>300</v>
      </c>
      <c r="G17" s="7">
        <v>100</v>
      </c>
      <c r="H17" s="7">
        <v>100</v>
      </c>
    </row>
    <row r="18" spans="2:8" x14ac:dyDescent="0.25">
      <c r="B18" s="7" t="s">
        <v>55</v>
      </c>
      <c r="C18" s="7" t="s">
        <v>4</v>
      </c>
      <c r="D18" s="7">
        <v>0</v>
      </c>
      <c r="E18" s="7">
        <v>-0.5</v>
      </c>
      <c r="F18" s="7">
        <v>0</v>
      </c>
      <c r="G18" s="7">
        <v>100</v>
      </c>
      <c r="H18" s="7">
        <v>100</v>
      </c>
    </row>
    <row r="19" spans="2:8" x14ac:dyDescent="0.25">
      <c r="B19" s="7" t="s">
        <v>56</v>
      </c>
      <c r="C19" s="7" t="s">
        <v>5</v>
      </c>
      <c r="D19" s="7">
        <v>100</v>
      </c>
      <c r="E19" s="7">
        <v>0</v>
      </c>
      <c r="F19" s="7">
        <v>0</v>
      </c>
      <c r="G19" s="7">
        <v>100</v>
      </c>
      <c r="H19" s="7">
        <v>1E+30</v>
      </c>
    </row>
    <row r="20" spans="2:8" x14ac:dyDescent="0.25">
      <c r="B20" s="7" t="s">
        <v>57</v>
      </c>
      <c r="C20" s="7" t="s">
        <v>6</v>
      </c>
      <c r="D20" s="7">
        <v>50</v>
      </c>
      <c r="E20" s="7">
        <v>0</v>
      </c>
      <c r="F20" s="7">
        <v>0</v>
      </c>
      <c r="G20" s="7">
        <v>50</v>
      </c>
      <c r="H20" s="7">
        <v>1E+30</v>
      </c>
    </row>
    <row r="21" spans="2:8" x14ac:dyDescent="0.25">
      <c r="B21" s="7" t="s">
        <v>17</v>
      </c>
      <c r="C21" s="7" t="s">
        <v>7</v>
      </c>
      <c r="D21" s="7">
        <v>150</v>
      </c>
      <c r="E21" s="7">
        <v>0</v>
      </c>
      <c r="F21" s="7">
        <v>0</v>
      </c>
      <c r="G21" s="7">
        <v>150</v>
      </c>
      <c r="H21" s="7">
        <v>1E+30</v>
      </c>
    </row>
    <row r="22" spans="2:8" x14ac:dyDescent="0.25">
      <c r="B22" s="7" t="s">
        <v>18</v>
      </c>
      <c r="C22" s="7" t="s">
        <v>8</v>
      </c>
      <c r="D22" s="7">
        <v>100</v>
      </c>
      <c r="E22" s="7">
        <v>0</v>
      </c>
      <c r="F22" s="7">
        <v>100</v>
      </c>
      <c r="G22" s="7">
        <v>100</v>
      </c>
      <c r="H22" s="7">
        <v>50</v>
      </c>
    </row>
    <row r="23" spans="2:8" ht="15.75" thickBot="1" x14ac:dyDescent="0.3">
      <c r="B23" s="6" t="s">
        <v>19</v>
      </c>
      <c r="C23" s="6" t="s">
        <v>9</v>
      </c>
      <c r="D23" s="6">
        <v>200</v>
      </c>
      <c r="E23" s="6">
        <v>-0.5</v>
      </c>
      <c r="F23" s="6">
        <v>200</v>
      </c>
      <c r="G23" s="6">
        <v>100</v>
      </c>
      <c r="H23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C13" sqref="C13:F13"/>
    </sheetView>
  </sheetViews>
  <sheetFormatPr defaultRowHeight="15" x14ac:dyDescent="0.25"/>
  <cols>
    <col min="1" max="1" width="6.5703125" customWidth="1"/>
    <col min="2" max="2" width="11.42578125" customWidth="1"/>
    <col min="8" max="8" width="4.5703125" customWidth="1"/>
  </cols>
  <sheetData>
    <row r="1" spans="2:16" x14ac:dyDescent="0.25">
      <c r="B1" t="s">
        <v>13</v>
      </c>
    </row>
    <row r="3" spans="2:16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L3" t="s">
        <v>21</v>
      </c>
    </row>
    <row r="4" spans="2:16" x14ac:dyDescent="0.25">
      <c r="B4" t="s">
        <v>4</v>
      </c>
      <c r="C4" s="1">
        <v>1</v>
      </c>
      <c r="D4" s="1"/>
      <c r="E4" s="1"/>
      <c r="F4" s="1">
        <v>-1</v>
      </c>
      <c r="G4" s="1">
        <f>SUMPRODUCT($C$13:$F$13,C4:F4)</f>
        <v>0</v>
      </c>
      <c r="H4" s="2" t="s">
        <v>14</v>
      </c>
      <c r="I4" s="1">
        <v>0</v>
      </c>
      <c r="J4" s="1"/>
      <c r="K4" s="1" t="s">
        <v>22</v>
      </c>
      <c r="L4" t="s">
        <v>23</v>
      </c>
      <c r="M4" s="1" t="s">
        <v>24</v>
      </c>
      <c r="N4" s="1" t="s">
        <v>25</v>
      </c>
      <c r="O4" s="1" t="s">
        <v>26</v>
      </c>
      <c r="P4" s="1" t="s">
        <v>27</v>
      </c>
    </row>
    <row r="5" spans="2:16" x14ac:dyDescent="0.25">
      <c r="B5" t="s">
        <v>5</v>
      </c>
      <c r="C5" s="1"/>
      <c r="D5" s="1">
        <v>1</v>
      </c>
      <c r="E5" s="1"/>
      <c r="F5" s="1">
        <v>-1</v>
      </c>
      <c r="G5" s="1">
        <f>SUMPRODUCT($C$13:$F$13,C5:F5)</f>
        <v>100</v>
      </c>
      <c r="H5" s="2" t="s">
        <v>14</v>
      </c>
      <c r="I5" s="1">
        <v>0</v>
      </c>
      <c r="J5" s="1"/>
      <c r="K5" s="1">
        <v>0</v>
      </c>
      <c r="L5" s="1">
        <f>2/6</f>
        <v>0.33333333333333331</v>
      </c>
      <c r="M5" s="1">
        <v>0</v>
      </c>
      <c r="N5" s="1">
        <v>0</v>
      </c>
      <c r="O5" s="1">
        <f>+M5-N5</f>
        <v>0</v>
      </c>
      <c r="P5">
        <f>+O5*L5</f>
        <v>0</v>
      </c>
    </row>
    <row r="6" spans="2:16" x14ac:dyDescent="0.25">
      <c r="B6" t="s">
        <v>6</v>
      </c>
      <c r="C6" s="1"/>
      <c r="D6" s="1"/>
      <c r="E6" s="1">
        <v>1</v>
      </c>
      <c r="F6" s="1">
        <v>-1</v>
      </c>
      <c r="G6" s="1">
        <f>SUMPRODUCT($C$13:$F$13,C6:F6)</f>
        <v>50</v>
      </c>
      <c r="H6" s="2" t="s">
        <v>14</v>
      </c>
      <c r="I6" s="1">
        <v>0</v>
      </c>
      <c r="J6" s="1"/>
      <c r="K6" s="1">
        <v>2</v>
      </c>
      <c r="L6" s="1">
        <f>1/6</f>
        <v>0.16666666666666666</v>
      </c>
      <c r="M6" s="1">
        <v>0</v>
      </c>
      <c r="N6" s="1">
        <v>0</v>
      </c>
      <c r="O6" s="1">
        <f>+M6-N6</f>
        <v>0</v>
      </c>
      <c r="P6">
        <f>+O6*L6</f>
        <v>0</v>
      </c>
    </row>
    <row r="7" spans="2:16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>SUMPRODUCT($C$13:$F$13,C7:F7)</f>
        <v>150</v>
      </c>
      <c r="H7" s="2" t="s">
        <v>14</v>
      </c>
      <c r="I7" s="1">
        <v>0</v>
      </c>
      <c r="J7" s="1"/>
      <c r="K7" s="1">
        <v>3</v>
      </c>
      <c r="L7" s="1">
        <f>1/6</f>
        <v>0.16666666666666666</v>
      </c>
      <c r="M7" s="1">
        <v>100</v>
      </c>
      <c r="N7" s="1">
        <v>0</v>
      </c>
      <c r="O7" s="1">
        <f>+M7-N7</f>
        <v>100</v>
      </c>
      <c r="P7">
        <f>+O7*L7</f>
        <v>16.666666666666664</v>
      </c>
    </row>
    <row r="8" spans="2:16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>SUMPRODUCT($C$13:$F$13,C8:F8)</f>
        <v>100</v>
      </c>
      <c r="H8" s="2" t="s">
        <v>14</v>
      </c>
      <c r="I8" s="1">
        <v>100</v>
      </c>
      <c r="J8" s="1"/>
      <c r="K8" s="1">
        <v>23</v>
      </c>
      <c r="L8" s="1">
        <f>2/6</f>
        <v>0.33333333333333331</v>
      </c>
      <c r="M8" s="1">
        <v>300</v>
      </c>
      <c r="N8" s="1">
        <v>200</v>
      </c>
      <c r="O8" s="1">
        <f>+M8-N8</f>
        <v>100</v>
      </c>
      <c r="P8">
        <f>+O8*L8</f>
        <v>33.333333333333329</v>
      </c>
    </row>
    <row r="9" spans="2:16" x14ac:dyDescent="0.25">
      <c r="B9" t="s">
        <v>9</v>
      </c>
      <c r="C9" s="1"/>
      <c r="D9" s="1">
        <v>1</v>
      </c>
      <c r="E9" s="1">
        <v>1</v>
      </c>
      <c r="F9" s="1">
        <v>-1</v>
      </c>
      <c r="G9" s="1">
        <f>SUMPRODUCT($C$13:$F$13,C9:F9)</f>
        <v>200</v>
      </c>
      <c r="H9" s="2" t="s">
        <v>14</v>
      </c>
      <c r="I9" s="1">
        <v>200</v>
      </c>
      <c r="J9" s="1"/>
      <c r="K9" s="1"/>
      <c r="L9" s="1">
        <f>SUM(L5:L8)</f>
        <v>1</v>
      </c>
      <c r="M9" s="1"/>
      <c r="N9" s="1"/>
      <c r="O9" s="1"/>
    </row>
    <row r="10" spans="2:16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300</v>
      </c>
      <c r="H10" s="1" t="s">
        <v>11</v>
      </c>
      <c r="I10" s="1">
        <v>300</v>
      </c>
      <c r="J10" s="1"/>
      <c r="L10" s="1"/>
      <c r="M10" s="1"/>
      <c r="N10" s="1"/>
      <c r="O10" t="s">
        <v>27</v>
      </c>
      <c r="P10">
        <f>SUM(P5:P9)</f>
        <v>49.999999999999993</v>
      </c>
    </row>
    <row r="11" spans="2:16" x14ac:dyDescent="0.25">
      <c r="C11" s="1"/>
      <c r="D11" s="1"/>
      <c r="E11" s="1"/>
      <c r="F11" s="1"/>
      <c r="G11" s="1"/>
      <c r="H11" s="1"/>
      <c r="I11" s="1"/>
      <c r="J11" s="1"/>
    </row>
    <row r="12" spans="2:16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50</v>
      </c>
      <c r="H12" s="1"/>
      <c r="I12" s="1"/>
      <c r="J12" s="1"/>
      <c r="L12" t="s">
        <v>28</v>
      </c>
    </row>
    <row r="13" spans="2:16" x14ac:dyDescent="0.25">
      <c r="C13" s="3">
        <v>50</v>
      </c>
      <c r="D13" s="3">
        <v>150</v>
      </c>
      <c r="E13" s="3">
        <v>100</v>
      </c>
      <c r="F13" s="3">
        <v>50</v>
      </c>
      <c r="G13" s="1"/>
      <c r="H13" s="1"/>
      <c r="I13" s="1"/>
      <c r="J13" s="1"/>
      <c r="K13" s="1" t="s">
        <v>22</v>
      </c>
      <c r="L13" t="s">
        <v>23</v>
      </c>
      <c r="M13" s="1" t="s">
        <v>29</v>
      </c>
      <c r="N13" s="1" t="s">
        <v>25</v>
      </c>
      <c r="O13" s="1" t="s">
        <v>26</v>
      </c>
      <c r="P13" s="1" t="s">
        <v>27</v>
      </c>
    </row>
    <row r="14" spans="2:16" x14ac:dyDescent="0.25">
      <c r="J14" s="1"/>
      <c r="K14" s="1">
        <v>0</v>
      </c>
      <c r="L14" s="1">
        <f>2/6</f>
        <v>0.33333333333333331</v>
      </c>
      <c r="M14" s="1">
        <v>0</v>
      </c>
      <c r="N14" s="1">
        <v>0</v>
      </c>
      <c r="O14" s="1">
        <f>+M14-N14</f>
        <v>0</v>
      </c>
      <c r="P14">
        <f>+O14*L14</f>
        <v>0</v>
      </c>
    </row>
    <row r="15" spans="2:16" x14ac:dyDescent="0.25">
      <c r="C15" t="s">
        <v>30</v>
      </c>
      <c r="H15" s="1"/>
      <c r="I15" s="1"/>
      <c r="J15" s="1"/>
      <c r="K15" s="1">
        <v>1</v>
      </c>
      <c r="L15" s="1">
        <f>1/6</f>
        <v>0.16666666666666666</v>
      </c>
      <c r="M15" s="1">
        <v>0</v>
      </c>
      <c r="N15" s="1">
        <v>0</v>
      </c>
      <c r="O15" s="1">
        <f>+M15-N15</f>
        <v>0</v>
      </c>
      <c r="P15">
        <f>+O15*L15</f>
        <v>0</v>
      </c>
    </row>
    <row r="16" spans="2:16" x14ac:dyDescent="0.25">
      <c r="B16" s="1" t="s">
        <v>22</v>
      </c>
      <c r="C16" t="s">
        <v>23</v>
      </c>
      <c r="D16" s="1" t="s">
        <v>31</v>
      </c>
      <c r="E16" s="1" t="s">
        <v>25</v>
      </c>
      <c r="F16" s="1" t="s">
        <v>26</v>
      </c>
      <c r="G16" s="1" t="s">
        <v>27</v>
      </c>
      <c r="H16" s="1"/>
      <c r="I16" s="1"/>
      <c r="J16" s="1"/>
      <c r="K16" s="1">
        <v>3</v>
      </c>
      <c r="L16" s="1">
        <f>1/6</f>
        <v>0.16666666666666666</v>
      </c>
      <c r="M16" s="1">
        <v>200</v>
      </c>
      <c r="N16" s="1">
        <v>0</v>
      </c>
      <c r="O16" s="1">
        <f>+M16-N16</f>
        <v>200</v>
      </c>
      <c r="P16">
        <f>+O16*L16</f>
        <v>33.333333333333329</v>
      </c>
    </row>
    <row r="17" spans="2:16" x14ac:dyDescent="0.25">
      <c r="B17" s="1">
        <v>0</v>
      </c>
      <c r="C17" s="1">
        <f>2/6</f>
        <v>0.33333333333333331</v>
      </c>
      <c r="D17" s="1">
        <v>0</v>
      </c>
      <c r="E17" s="1">
        <v>0</v>
      </c>
      <c r="F17" s="1">
        <f>+D17-E17</f>
        <v>0</v>
      </c>
      <c r="G17">
        <f>+F17*C17</f>
        <v>0</v>
      </c>
      <c r="J17" s="1"/>
      <c r="K17" s="1">
        <v>13</v>
      </c>
      <c r="L17" s="1">
        <f>2/6</f>
        <v>0.33333333333333331</v>
      </c>
      <c r="M17" s="1">
        <v>300</v>
      </c>
      <c r="N17" s="1">
        <v>100</v>
      </c>
      <c r="O17" s="1">
        <f>+M17-N17</f>
        <v>200</v>
      </c>
      <c r="P17">
        <f>+O17*L17</f>
        <v>66.666666666666657</v>
      </c>
    </row>
    <row r="18" spans="2:16" x14ac:dyDescent="0.25">
      <c r="B18" s="1">
        <v>1</v>
      </c>
      <c r="C18" s="1">
        <f>1/6</f>
        <v>0.16666666666666666</v>
      </c>
      <c r="D18" s="1">
        <v>100</v>
      </c>
      <c r="E18" s="1">
        <v>0</v>
      </c>
      <c r="F18" s="1">
        <f>+D18-E18</f>
        <v>100</v>
      </c>
      <c r="G18">
        <f>+F18*C18</f>
        <v>16.666666666666664</v>
      </c>
      <c r="J18" s="1"/>
      <c r="L18" s="1">
        <f>SUM(L14:L17)</f>
        <v>1</v>
      </c>
      <c r="M18" s="1"/>
      <c r="N18" s="1"/>
      <c r="O18" s="1"/>
    </row>
    <row r="19" spans="2:16" x14ac:dyDescent="0.25">
      <c r="B19" s="1">
        <v>2</v>
      </c>
      <c r="C19" s="1">
        <f>1/6</f>
        <v>0.16666666666666666</v>
      </c>
      <c r="D19" s="1">
        <v>200</v>
      </c>
      <c r="E19" s="1">
        <v>0</v>
      </c>
      <c r="F19" s="1">
        <f>+D19-E19</f>
        <v>200</v>
      </c>
      <c r="G19">
        <f>+F19*C19</f>
        <v>33.333333333333329</v>
      </c>
      <c r="J19" s="1"/>
      <c r="L19" s="1"/>
      <c r="M19" s="1"/>
      <c r="N19" s="1"/>
      <c r="O19" t="s">
        <v>27</v>
      </c>
      <c r="P19">
        <f>SUM(P14:P18)</f>
        <v>99.999999999999986</v>
      </c>
    </row>
    <row r="20" spans="2:16" x14ac:dyDescent="0.25">
      <c r="B20" s="1">
        <v>12</v>
      </c>
      <c r="C20" s="1">
        <f>2/6</f>
        <v>0.33333333333333331</v>
      </c>
      <c r="D20" s="1">
        <v>300</v>
      </c>
      <c r="E20" s="1">
        <v>0</v>
      </c>
      <c r="F20" s="1">
        <f>+D20-E20</f>
        <v>300</v>
      </c>
      <c r="G20">
        <f>+F20*C20</f>
        <v>100</v>
      </c>
    </row>
    <row r="21" spans="2:16" x14ac:dyDescent="0.25">
      <c r="C21" s="1">
        <f>SUM(C17:C20)</f>
        <v>1</v>
      </c>
      <c r="D21" s="1"/>
      <c r="E21" s="1"/>
      <c r="F21" s="1"/>
    </row>
    <row r="22" spans="2:16" x14ac:dyDescent="0.25">
      <c r="C22" s="1"/>
      <c r="D22" s="1"/>
      <c r="E22" s="1"/>
      <c r="F22" t="s">
        <v>27</v>
      </c>
      <c r="G22">
        <f>SUM(G17:G21)</f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7.425781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5" t="s">
        <v>32</v>
      </c>
    </row>
    <row r="2" spans="1:8" x14ac:dyDescent="0.25">
      <c r="A2" s="5" t="s">
        <v>58</v>
      </c>
    </row>
    <row r="3" spans="1:8" x14ac:dyDescent="0.25">
      <c r="A3" s="5" t="s">
        <v>59</v>
      </c>
    </row>
    <row r="6" spans="1:8" ht="15.75" thickBot="1" x14ac:dyDescent="0.3">
      <c r="A6" t="s">
        <v>35</v>
      </c>
    </row>
    <row r="7" spans="1:8" x14ac:dyDescent="0.25">
      <c r="B7" s="8"/>
      <c r="C7" s="8"/>
      <c r="D7" s="8" t="s">
        <v>20</v>
      </c>
      <c r="E7" s="8" t="s">
        <v>39</v>
      </c>
      <c r="F7" s="8" t="s">
        <v>41</v>
      </c>
      <c r="G7" s="8" t="s">
        <v>43</v>
      </c>
      <c r="H7" s="8" t="s">
        <v>43</v>
      </c>
    </row>
    <row r="8" spans="1:8" ht="15.75" thickBot="1" x14ac:dyDescent="0.3">
      <c r="B8" s="9" t="s">
        <v>36</v>
      </c>
      <c r="C8" s="9" t="s">
        <v>37</v>
      </c>
      <c r="D8" s="9" t="s">
        <v>38</v>
      </c>
      <c r="E8" s="9" t="s">
        <v>40</v>
      </c>
      <c r="F8" s="9" t="s">
        <v>42</v>
      </c>
      <c r="G8" s="9" t="s">
        <v>44</v>
      </c>
      <c r="H8" s="9" t="s">
        <v>45</v>
      </c>
    </row>
    <row r="9" spans="1:8" x14ac:dyDescent="0.25">
      <c r="B9" s="7" t="s">
        <v>51</v>
      </c>
      <c r="C9" s="7" t="s">
        <v>0</v>
      </c>
      <c r="D9" s="7">
        <v>50</v>
      </c>
      <c r="E9" s="7">
        <v>0</v>
      </c>
      <c r="F9" s="7">
        <v>0</v>
      </c>
      <c r="G9" s="7">
        <v>1E+30</v>
      </c>
      <c r="H9" s="7">
        <v>1E+30</v>
      </c>
    </row>
    <row r="10" spans="1:8" x14ac:dyDescent="0.25">
      <c r="B10" s="7" t="s">
        <v>52</v>
      </c>
      <c r="C10" s="7" t="s">
        <v>1</v>
      </c>
      <c r="D10" s="7">
        <v>100</v>
      </c>
      <c r="E10" s="7">
        <v>0</v>
      </c>
      <c r="F10" s="7">
        <v>0</v>
      </c>
      <c r="G10" s="7">
        <v>1</v>
      </c>
      <c r="H10" s="7">
        <v>1</v>
      </c>
    </row>
    <row r="11" spans="1:8" x14ac:dyDescent="0.25">
      <c r="B11" s="7" t="s">
        <v>53</v>
      </c>
      <c r="C11" s="7" t="s">
        <v>2</v>
      </c>
      <c r="D11" s="7">
        <v>150</v>
      </c>
      <c r="E11" s="7">
        <v>0</v>
      </c>
      <c r="F11" s="7">
        <v>0</v>
      </c>
      <c r="G11" s="7">
        <v>1</v>
      </c>
      <c r="H11" s="7">
        <v>1</v>
      </c>
    </row>
    <row r="12" spans="1:8" ht="15.75" thickBot="1" x14ac:dyDescent="0.3">
      <c r="B12" s="6" t="s">
        <v>54</v>
      </c>
      <c r="C12" s="6" t="s">
        <v>15</v>
      </c>
      <c r="D12" s="6">
        <v>100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46</v>
      </c>
    </row>
    <row r="15" spans="1:8" x14ac:dyDescent="0.25">
      <c r="B15" s="8"/>
      <c r="C15" s="8"/>
      <c r="D15" s="8" t="s">
        <v>20</v>
      </c>
      <c r="E15" s="8" t="s">
        <v>47</v>
      </c>
      <c r="F15" s="8" t="s">
        <v>49</v>
      </c>
      <c r="G15" s="8" t="s">
        <v>43</v>
      </c>
      <c r="H15" s="8" t="s">
        <v>43</v>
      </c>
    </row>
    <row r="16" spans="1:8" ht="15.75" thickBot="1" x14ac:dyDescent="0.3">
      <c r="B16" s="9" t="s">
        <v>36</v>
      </c>
      <c r="C16" s="9" t="s">
        <v>37</v>
      </c>
      <c r="D16" s="9" t="s">
        <v>38</v>
      </c>
      <c r="E16" s="9" t="s">
        <v>48</v>
      </c>
      <c r="F16" s="9" t="s">
        <v>50</v>
      </c>
      <c r="G16" s="9" t="s">
        <v>44</v>
      </c>
      <c r="H16" s="9" t="s">
        <v>45</v>
      </c>
    </row>
    <row r="17" spans="2:8" x14ac:dyDescent="0.25">
      <c r="B17" s="7" t="s">
        <v>19</v>
      </c>
      <c r="C17" s="7" t="s">
        <v>9</v>
      </c>
      <c r="D17" s="7">
        <v>250</v>
      </c>
      <c r="E17" s="7">
        <v>0</v>
      </c>
      <c r="F17" s="7">
        <v>250</v>
      </c>
      <c r="G17" s="7">
        <v>0</v>
      </c>
      <c r="H17" s="7">
        <v>1E+30</v>
      </c>
    </row>
    <row r="18" spans="2:8" x14ac:dyDescent="0.25">
      <c r="B18" s="7" t="s">
        <v>16</v>
      </c>
      <c r="C18" s="7" t="s">
        <v>10</v>
      </c>
      <c r="D18" s="7">
        <v>300</v>
      </c>
      <c r="E18" s="7">
        <v>0.5</v>
      </c>
      <c r="F18" s="7">
        <v>300</v>
      </c>
      <c r="G18" s="7">
        <v>0</v>
      </c>
      <c r="H18" s="7">
        <v>200</v>
      </c>
    </row>
    <row r="19" spans="2:8" x14ac:dyDescent="0.25">
      <c r="B19" s="7" t="s">
        <v>55</v>
      </c>
      <c r="C19" s="7" t="s">
        <v>4</v>
      </c>
      <c r="D19" s="7">
        <v>50</v>
      </c>
      <c r="E19" s="7">
        <v>0</v>
      </c>
      <c r="F19" s="7">
        <v>50</v>
      </c>
      <c r="G19" s="7">
        <v>50</v>
      </c>
      <c r="H19" s="7">
        <v>0</v>
      </c>
    </row>
    <row r="20" spans="2:8" x14ac:dyDescent="0.25">
      <c r="B20" s="7" t="s">
        <v>56</v>
      </c>
      <c r="C20" s="7" t="s">
        <v>5</v>
      </c>
      <c r="D20" s="7">
        <v>0</v>
      </c>
      <c r="E20" s="7">
        <v>-0.5</v>
      </c>
      <c r="F20" s="7">
        <v>0</v>
      </c>
      <c r="G20" s="7">
        <v>200</v>
      </c>
      <c r="H20" s="7">
        <v>50</v>
      </c>
    </row>
    <row r="21" spans="2:8" x14ac:dyDescent="0.25">
      <c r="B21" s="7" t="s">
        <v>57</v>
      </c>
      <c r="C21" s="7" t="s">
        <v>6</v>
      </c>
      <c r="D21" s="7">
        <v>50</v>
      </c>
      <c r="E21" s="7">
        <v>0</v>
      </c>
      <c r="F21" s="7">
        <v>0</v>
      </c>
      <c r="G21" s="7">
        <v>50</v>
      </c>
      <c r="H21" s="7">
        <v>1E+30</v>
      </c>
    </row>
    <row r="22" spans="2:8" x14ac:dyDescent="0.25">
      <c r="B22" s="7" t="s">
        <v>17</v>
      </c>
      <c r="C22" s="7" t="s">
        <v>7</v>
      </c>
      <c r="D22" s="7">
        <v>50</v>
      </c>
      <c r="E22" s="7">
        <v>0</v>
      </c>
      <c r="F22" s="7">
        <v>0</v>
      </c>
      <c r="G22" s="7">
        <v>50</v>
      </c>
      <c r="H22" s="7">
        <v>1E+30</v>
      </c>
    </row>
    <row r="23" spans="2:8" ht="15.75" thickBot="1" x14ac:dyDescent="0.3">
      <c r="B23" s="6" t="s">
        <v>18</v>
      </c>
      <c r="C23" s="6" t="s">
        <v>8</v>
      </c>
      <c r="D23" s="6">
        <v>100</v>
      </c>
      <c r="E23" s="6">
        <v>-0.5</v>
      </c>
      <c r="F23" s="6">
        <v>100</v>
      </c>
      <c r="G23" s="6">
        <v>200</v>
      </c>
      <c r="H23" s="6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4" sqref="B4:I13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13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15</v>
      </c>
      <c r="G3" s="1"/>
      <c r="H3" s="1"/>
      <c r="I3" s="1"/>
    </row>
    <row r="4" spans="2:9" x14ac:dyDescent="0.25">
      <c r="B4" t="s">
        <v>4</v>
      </c>
      <c r="C4" s="1">
        <v>1</v>
      </c>
      <c r="D4" s="1"/>
      <c r="E4" s="1"/>
      <c r="F4" s="1"/>
      <c r="G4" s="1">
        <f>SUMPRODUCT($C$13:$F$13,C4:F4)</f>
        <v>50</v>
      </c>
      <c r="H4" s="2" t="s">
        <v>11</v>
      </c>
      <c r="I4" s="1">
        <v>50</v>
      </c>
    </row>
    <row r="5" spans="2:9" x14ac:dyDescent="0.25">
      <c r="B5" t="s">
        <v>5</v>
      </c>
      <c r="C5" s="1"/>
      <c r="D5" s="1">
        <v>1</v>
      </c>
      <c r="E5" s="1"/>
      <c r="F5" s="1">
        <v>-1</v>
      </c>
      <c r="G5" s="1">
        <f>SUMPRODUCT($C$13:$F$13,C5:F5)</f>
        <v>0</v>
      </c>
      <c r="H5" s="2" t="s">
        <v>14</v>
      </c>
      <c r="I5" s="1">
        <v>0</v>
      </c>
    </row>
    <row r="6" spans="2:9" x14ac:dyDescent="0.25">
      <c r="B6" t="s">
        <v>6</v>
      </c>
      <c r="C6" s="1"/>
      <c r="D6" s="1"/>
      <c r="E6" s="1">
        <v>1</v>
      </c>
      <c r="F6" s="1">
        <v>-1</v>
      </c>
      <c r="G6" s="1">
        <f>SUMPRODUCT($C$13:$F$13,C6:F6)</f>
        <v>50</v>
      </c>
      <c r="H6" s="2" t="s">
        <v>14</v>
      </c>
      <c r="I6" s="1">
        <v>0</v>
      </c>
    </row>
    <row r="7" spans="2:9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>SUMPRODUCT($C$13:$F$13,C7:F7)</f>
        <v>50</v>
      </c>
      <c r="H7" s="2" t="s">
        <v>14</v>
      </c>
      <c r="I7" s="1">
        <v>0</v>
      </c>
    </row>
    <row r="8" spans="2:9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>SUMPRODUCT($C$13:$F$13,C8:F8)</f>
        <v>100</v>
      </c>
      <c r="H8" s="2" t="s">
        <v>14</v>
      </c>
      <c r="I8" s="1">
        <v>100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>SUMPRODUCT($C$13:$F$13,C9:F9)</f>
        <v>250</v>
      </c>
      <c r="H9" s="1" t="s">
        <v>11</v>
      </c>
      <c r="I9" s="1">
        <v>250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300</v>
      </c>
      <c r="H10" s="1" t="s">
        <v>11</v>
      </c>
      <c r="I10" s="1">
        <v>300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100</v>
      </c>
      <c r="H12" s="1"/>
      <c r="I12" s="1"/>
    </row>
    <row r="13" spans="2:9" x14ac:dyDescent="0.25">
      <c r="C13" s="3">
        <v>50</v>
      </c>
      <c r="D13" s="3">
        <v>100</v>
      </c>
      <c r="E13" s="3">
        <v>150</v>
      </c>
      <c r="F13" s="3">
        <v>100</v>
      </c>
      <c r="G13" s="1"/>
      <c r="H13" s="1"/>
      <c r="I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Sensitivity Report 1</vt:lpstr>
      <vt:lpstr>Folha1</vt:lpstr>
      <vt:lpstr>Sensitivity Report 2</vt:lpstr>
      <vt:lpstr>Folha2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Manuel São Pedro Ramalhete</cp:lastModifiedBy>
  <dcterms:created xsi:type="dcterms:W3CDTF">2016-01-24T11:08:38Z</dcterms:created>
  <dcterms:modified xsi:type="dcterms:W3CDTF">2019-03-27T11:51:58Z</dcterms:modified>
</cp:coreProperties>
</file>